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6" i="1" l="1"/>
  <c r="E65" i="1"/>
  <c r="E57" i="1" l="1"/>
  <c r="E39" i="1"/>
  <c r="E18" i="1"/>
  <c r="E43" i="1" l="1"/>
  <c r="E69" i="1" s="1"/>
  <c r="E71" i="1" s="1"/>
</calcChain>
</file>

<file path=xl/sharedStrings.xml><?xml version="1.0" encoding="utf-8"?>
<sst xmlns="http://schemas.openxmlformats.org/spreadsheetml/2006/main" count="95" uniqueCount="70">
  <si>
    <t>Indtægter</t>
  </si>
  <si>
    <t>Medlemskontingent</t>
  </si>
  <si>
    <t>Møbelsalg</t>
  </si>
  <si>
    <t>Tilskud fra gruppen</t>
  </si>
  <si>
    <t>Fonde/sponsor</t>
  </si>
  <si>
    <t>Renter</t>
  </si>
  <si>
    <t>i alt</t>
  </si>
  <si>
    <t>Negativ moms</t>
  </si>
  <si>
    <t>Udgifter</t>
  </si>
  <si>
    <t>Hovedhus</t>
  </si>
  <si>
    <t>Fundament</t>
  </si>
  <si>
    <t>Møbelsalg varekøb</t>
  </si>
  <si>
    <t>El-Kabel</t>
  </si>
  <si>
    <t>El-forbrug</t>
  </si>
  <si>
    <t>Forplejning</t>
  </si>
  <si>
    <t>Gebyr/renter</t>
  </si>
  <si>
    <t>Forsikring</t>
  </si>
  <si>
    <t>I alt</t>
  </si>
  <si>
    <t>Resultat af drift</t>
  </si>
  <si>
    <t>Balance</t>
  </si>
  <si>
    <t>Sydbank</t>
  </si>
  <si>
    <t>aktiver i alt</t>
  </si>
  <si>
    <t>Aktiver:</t>
  </si>
  <si>
    <t>Passiver:</t>
  </si>
  <si>
    <t>Egenkapital</t>
  </si>
  <si>
    <t>Privat Lån</t>
  </si>
  <si>
    <t>Skyldige faktura</t>
  </si>
  <si>
    <t>Udlæg</t>
  </si>
  <si>
    <t>Årets  resultat</t>
  </si>
  <si>
    <t>passiver i alt</t>
  </si>
  <si>
    <t>tilgodehavende moms 4. kvt.</t>
  </si>
  <si>
    <t>Tilgodehavende Brink</t>
  </si>
  <si>
    <t>Tistrup og Omegns Spejdercenter</t>
  </si>
  <si>
    <t>Regnskab for året 2012</t>
  </si>
  <si>
    <t>Indtægter:</t>
  </si>
  <si>
    <t>Medlemskontingenter</t>
  </si>
  <si>
    <t>Indtægter i alt</t>
  </si>
  <si>
    <t>Udgifter:</t>
  </si>
  <si>
    <t>Renter/gebyr</t>
  </si>
  <si>
    <t>Udgifter i alt</t>
  </si>
  <si>
    <t>Pr. 31.12.2012</t>
  </si>
  <si>
    <t>Sydbank 7703 1056831</t>
  </si>
  <si>
    <t>Tilgodehavende moms 4. kvt. 2012</t>
  </si>
  <si>
    <t>Aktiver i alt</t>
  </si>
  <si>
    <t>Privat lån</t>
  </si>
  <si>
    <t>Skyldige fakturaer</t>
  </si>
  <si>
    <t>Årets resultat</t>
  </si>
  <si>
    <t>Passiver i alt</t>
  </si>
  <si>
    <t>_____________________________</t>
  </si>
  <si>
    <t>_____________________________________</t>
  </si>
  <si>
    <t>aktiviteter</t>
  </si>
  <si>
    <t>Råhus</t>
  </si>
  <si>
    <t>Varekøb aktiviteter</t>
  </si>
  <si>
    <t>El-instalationer</t>
  </si>
  <si>
    <t>Øvrige tilgodehavende</t>
  </si>
  <si>
    <t>Formand Henrik Svarre</t>
  </si>
  <si>
    <t>Per Clausen</t>
  </si>
  <si>
    <t>Mogens Ø.W. Andersen</t>
  </si>
  <si>
    <t>Per Bjørn Nielsen</t>
  </si>
  <si>
    <t>Ida Lauridsen</t>
  </si>
  <si>
    <t>Kasserer Sanne Nissen</t>
  </si>
  <si>
    <t>Revisor godkendelse Henrik Larsen</t>
  </si>
  <si>
    <t>Revisor godkendelse Kurt Hansen</t>
  </si>
  <si>
    <t>Driftbudget 2013</t>
  </si>
  <si>
    <t>Elforbrug</t>
  </si>
  <si>
    <t xml:space="preserve">Udgifter i alt: </t>
  </si>
  <si>
    <t>Indtægter i alt:</t>
  </si>
  <si>
    <t>Resultat af drift:</t>
  </si>
  <si>
    <t>Aktiviteter</t>
  </si>
  <si>
    <t>Fondsmidler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</si>
</sst>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43" fontId="4" fillId="0" borderId="0" xfId="1" applyFont="1"/>
    <xf numFmtId="4" fontId="0" fillId="0" borderId="0" xfId="0" applyNumberFormat="1"/>
    <xf numFmtId="4" fontId="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1"/>
  <sheetViews>
    <sheetView workbookViewId="0">
      <selection activeCell="G54" sqref="G54"/>
    </sheetView>
  </sheetViews>
  <sheetFormatPr defaultRowHeight="15" x14ac:dyDescent="0.25"/>
  <cols>
    <col min="5" max="5" width="12.5703125" bestFit="1" customWidth="1"/>
  </cols>
  <sheetData>
    <row r="4" spans="1:5" x14ac:dyDescent="0.25">
      <c r="A4" s="2" t="s">
        <v>0</v>
      </c>
    </row>
    <row r="6" spans="1:5" x14ac:dyDescent="0.25">
      <c r="A6" t="s">
        <v>1</v>
      </c>
      <c r="E6" s="1">
        <v>1300</v>
      </c>
    </row>
    <row r="7" spans="1:5" x14ac:dyDescent="0.25">
      <c r="E7" s="1"/>
    </row>
    <row r="8" spans="1:5" x14ac:dyDescent="0.25">
      <c r="A8" t="s">
        <v>2</v>
      </c>
      <c r="E8" s="1">
        <v>210960</v>
      </c>
    </row>
    <row r="9" spans="1:5" x14ac:dyDescent="0.25">
      <c r="E9" s="1"/>
    </row>
    <row r="10" spans="1:5" x14ac:dyDescent="0.25">
      <c r="A10" t="s">
        <v>3</v>
      </c>
      <c r="E10" s="1">
        <v>125664.9</v>
      </c>
    </row>
    <row r="11" spans="1:5" x14ac:dyDescent="0.25">
      <c r="E11" s="1"/>
    </row>
    <row r="12" spans="1:5" x14ac:dyDescent="0.25">
      <c r="A12" t="s">
        <v>4</v>
      </c>
      <c r="E12" s="1">
        <v>30750</v>
      </c>
    </row>
    <row r="13" spans="1:5" x14ac:dyDescent="0.25">
      <c r="E13" s="1"/>
    </row>
    <row r="14" spans="1:5" x14ac:dyDescent="0.25">
      <c r="A14" t="s">
        <v>5</v>
      </c>
      <c r="E14" s="1">
        <v>834.17</v>
      </c>
    </row>
    <row r="15" spans="1:5" x14ac:dyDescent="0.25">
      <c r="E15" s="1"/>
    </row>
    <row r="16" spans="1:5" x14ac:dyDescent="0.25">
      <c r="A16" t="s">
        <v>7</v>
      </c>
      <c r="E16" s="1">
        <f>94926+66489.86</f>
        <v>161415.85999999999</v>
      </c>
    </row>
    <row r="17" spans="1:5" x14ac:dyDescent="0.25">
      <c r="E17" s="1"/>
    </row>
    <row r="18" spans="1:5" x14ac:dyDescent="0.25">
      <c r="A18" s="2" t="s">
        <v>6</v>
      </c>
      <c r="E18" s="3">
        <f>SUM(E6:E17)</f>
        <v>530924.92999999993</v>
      </c>
    </row>
    <row r="21" spans="1:5" x14ac:dyDescent="0.25">
      <c r="A21" s="2" t="s">
        <v>8</v>
      </c>
    </row>
    <row r="23" spans="1:5" x14ac:dyDescent="0.25">
      <c r="A23" t="s">
        <v>9</v>
      </c>
      <c r="E23" s="1">
        <v>694055.54</v>
      </c>
    </row>
    <row r="24" spans="1:5" x14ac:dyDescent="0.25">
      <c r="E24" s="1"/>
    </row>
    <row r="25" spans="1:5" x14ac:dyDescent="0.25">
      <c r="A25" t="s">
        <v>10</v>
      </c>
      <c r="E25" s="1">
        <v>249287.92</v>
      </c>
    </row>
    <row r="26" spans="1:5" x14ac:dyDescent="0.25">
      <c r="E26" s="1"/>
    </row>
    <row r="27" spans="1:5" x14ac:dyDescent="0.25">
      <c r="A27" t="s">
        <v>11</v>
      </c>
      <c r="E27" s="1">
        <v>133321.93</v>
      </c>
    </row>
    <row r="28" spans="1:5" x14ac:dyDescent="0.25">
      <c r="E28" s="1"/>
    </row>
    <row r="29" spans="1:5" x14ac:dyDescent="0.25">
      <c r="A29" t="s">
        <v>12</v>
      </c>
      <c r="E29" s="1">
        <v>9886.56</v>
      </c>
    </row>
    <row r="30" spans="1:5" x14ac:dyDescent="0.25">
      <c r="E30" s="1"/>
    </row>
    <row r="31" spans="1:5" x14ac:dyDescent="0.25">
      <c r="A31" t="s">
        <v>13</v>
      </c>
      <c r="E31" s="1">
        <v>535.19000000000005</v>
      </c>
    </row>
    <row r="32" spans="1:5" x14ac:dyDescent="0.25">
      <c r="E32" s="1"/>
    </row>
    <row r="33" spans="1:5" x14ac:dyDescent="0.25">
      <c r="A33" t="s">
        <v>14</v>
      </c>
      <c r="E33" s="1">
        <v>8398.69</v>
      </c>
    </row>
    <row r="34" spans="1:5" x14ac:dyDescent="0.25">
      <c r="E34" s="1"/>
    </row>
    <row r="35" spans="1:5" x14ac:dyDescent="0.25">
      <c r="A35" t="s">
        <v>15</v>
      </c>
      <c r="E35" s="1">
        <v>2849.2</v>
      </c>
    </row>
    <row r="36" spans="1:5" x14ac:dyDescent="0.25">
      <c r="E36" s="1"/>
    </row>
    <row r="37" spans="1:5" x14ac:dyDescent="0.25">
      <c r="A37" t="s">
        <v>16</v>
      </c>
      <c r="E37" s="1">
        <v>11514.5</v>
      </c>
    </row>
    <row r="39" spans="1:5" x14ac:dyDescent="0.25">
      <c r="A39" s="2" t="s">
        <v>17</v>
      </c>
      <c r="E39" s="3">
        <f>SUM(E23:E38)</f>
        <v>1109849.53</v>
      </c>
    </row>
    <row r="43" spans="1:5" x14ac:dyDescent="0.25">
      <c r="A43" s="2" t="s">
        <v>18</v>
      </c>
      <c r="E43" s="4">
        <f>SUM(E18-E39)</f>
        <v>-578924.60000000009</v>
      </c>
    </row>
    <row r="48" spans="1:5" x14ac:dyDescent="0.25">
      <c r="A48" s="2" t="s">
        <v>19</v>
      </c>
    </row>
    <row r="50" spans="1:5" x14ac:dyDescent="0.25">
      <c r="A50" s="2" t="s">
        <v>22</v>
      </c>
    </row>
    <row r="51" spans="1:5" x14ac:dyDescent="0.25">
      <c r="A51" t="s">
        <v>20</v>
      </c>
      <c r="E51" s="1">
        <v>123761.79</v>
      </c>
    </row>
    <row r="52" spans="1:5" x14ac:dyDescent="0.25">
      <c r="E52" s="1"/>
    </row>
    <row r="53" spans="1:5" x14ac:dyDescent="0.25">
      <c r="A53" t="s">
        <v>30</v>
      </c>
      <c r="E53" s="1">
        <v>66490.16</v>
      </c>
    </row>
    <row r="54" spans="1:5" x14ac:dyDescent="0.25">
      <c r="E54" s="1"/>
    </row>
    <row r="55" spans="1:5" x14ac:dyDescent="0.25">
      <c r="A55" t="s">
        <v>31</v>
      </c>
      <c r="E55" s="1">
        <v>8129.05</v>
      </c>
    </row>
    <row r="57" spans="1:5" x14ac:dyDescent="0.25">
      <c r="A57" s="2" t="s">
        <v>21</v>
      </c>
      <c r="E57" s="4">
        <f>SUM(E51:E56)</f>
        <v>198381</v>
      </c>
    </row>
    <row r="60" spans="1:5" x14ac:dyDescent="0.25">
      <c r="A60" s="2" t="s">
        <v>23</v>
      </c>
    </row>
    <row r="61" spans="1:5" x14ac:dyDescent="0.25">
      <c r="A61" t="s">
        <v>24</v>
      </c>
      <c r="E61" s="1">
        <v>660045.01</v>
      </c>
    </row>
    <row r="62" spans="1:5" x14ac:dyDescent="0.25">
      <c r="E62" s="1"/>
    </row>
    <row r="63" spans="1:5" x14ac:dyDescent="0.25">
      <c r="A63" t="s">
        <v>25</v>
      </c>
      <c r="E63" s="1">
        <v>94467.5</v>
      </c>
    </row>
    <row r="64" spans="1:5" x14ac:dyDescent="0.25">
      <c r="E64" s="1"/>
    </row>
    <row r="65" spans="1:5" x14ac:dyDescent="0.25">
      <c r="A65" t="s">
        <v>26</v>
      </c>
      <c r="E65" s="1">
        <f>17685.39+626.78</f>
        <v>18312.169999999998</v>
      </c>
    </row>
    <row r="66" spans="1:5" x14ac:dyDescent="0.25">
      <c r="E66" s="1"/>
    </row>
    <row r="67" spans="1:5" x14ac:dyDescent="0.25">
      <c r="A67" t="s">
        <v>27</v>
      </c>
      <c r="E67" s="1">
        <v>4480.92</v>
      </c>
    </row>
    <row r="68" spans="1:5" x14ac:dyDescent="0.25">
      <c r="E68" s="1"/>
    </row>
    <row r="69" spans="1:5" x14ac:dyDescent="0.25">
      <c r="A69" t="s">
        <v>28</v>
      </c>
      <c r="E69" s="1">
        <f>E43</f>
        <v>-578924.60000000009</v>
      </c>
    </row>
    <row r="70" spans="1:5" x14ac:dyDescent="0.25">
      <c r="E70" s="1"/>
    </row>
    <row r="71" spans="1:5" x14ac:dyDescent="0.25">
      <c r="A71" s="2" t="s">
        <v>29</v>
      </c>
      <c r="E71" s="3">
        <f>SUM(E61:E70)</f>
        <v>198381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8"/>
  <sheetViews>
    <sheetView tabSelected="1" view="pageLayout" topLeftCell="A107" zoomScaleNormal="100" workbookViewId="0">
      <selection activeCell="H129" sqref="H129"/>
    </sheetView>
  </sheetViews>
  <sheetFormatPr defaultRowHeight="15" x14ac:dyDescent="0.25"/>
  <cols>
    <col min="6" max="6" width="12.42578125" bestFit="1" customWidth="1"/>
    <col min="8" max="8" width="14.28515625" bestFit="1" customWidth="1"/>
  </cols>
  <sheetData>
    <row r="2" spans="2:6" ht="21" x14ac:dyDescent="0.35">
      <c r="D2" s="6" t="s">
        <v>32</v>
      </c>
      <c r="E2" s="6"/>
      <c r="F2" s="6"/>
    </row>
    <row r="4" spans="2:6" ht="21" x14ac:dyDescent="0.35">
      <c r="B4" s="5"/>
      <c r="D4" s="6" t="s">
        <v>33</v>
      </c>
    </row>
    <row r="7" spans="2:6" ht="15.75" x14ac:dyDescent="0.25">
      <c r="B7" s="7" t="s">
        <v>34</v>
      </c>
    </row>
    <row r="9" spans="2:6" x14ac:dyDescent="0.25">
      <c r="B9" t="s">
        <v>35</v>
      </c>
      <c r="F9" s="1">
        <v>1300</v>
      </c>
    </row>
    <row r="10" spans="2:6" x14ac:dyDescent="0.25">
      <c r="F10" s="1"/>
    </row>
    <row r="11" spans="2:6" x14ac:dyDescent="0.25">
      <c r="B11" t="s">
        <v>50</v>
      </c>
      <c r="F11" s="1">
        <v>210960</v>
      </c>
    </row>
    <row r="12" spans="2:6" x14ac:dyDescent="0.25">
      <c r="F12" s="1"/>
    </row>
    <row r="13" spans="2:6" x14ac:dyDescent="0.25">
      <c r="B13" t="s">
        <v>3</v>
      </c>
      <c r="F13" s="1">
        <v>125664.9</v>
      </c>
    </row>
    <row r="14" spans="2:6" x14ac:dyDescent="0.25">
      <c r="F14" s="1"/>
    </row>
    <row r="15" spans="2:6" x14ac:dyDescent="0.25">
      <c r="B15" t="s">
        <v>4</v>
      </c>
      <c r="F15" s="1">
        <v>30750</v>
      </c>
    </row>
    <row r="16" spans="2:6" x14ac:dyDescent="0.25">
      <c r="F16" s="1"/>
    </row>
    <row r="17" spans="2:8" x14ac:dyDescent="0.25">
      <c r="B17" t="s">
        <v>5</v>
      </c>
      <c r="F17" s="1">
        <v>834.17</v>
      </c>
    </row>
    <row r="18" spans="2:8" x14ac:dyDescent="0.25">
      <c r="F18" s="1"/>
    </row>
    <row r="19" spans="2:8" x14ac:dyDescent="0.25">
      <c r="B19" t="s">
        <v>7</v>
      </c>
      <c r="F19" s="1">
        <v>161415.85999999999</v>
      </c>
    </row>
    <row r="21" spans="2:8" ht="15.75" x14ac:dyDescent="0.25">
      <c r="B21" s="7" t="s">
        <v>36</v>
      </c>
      <c r="H21" s="8">
        <v>530924.93000000005</v>
      </c>
    </row>
    <row r="25" spans="2:8" ht="15.75" x14ac:dyDescent="0.25">
      <c r="B25" s="7" t="s">
        <v>37</v>
      </c>
    </row>
    <row r="27" spans="2:8" x14ac:dyDescent="0.25">
      <c r="B27" t="s">
        <v>51</v>
      </c>
      <c r="F27" s="1">
        <v>694055.54</v>
      </c>
    </row>
    <row r="28" spans="2:8" x14ac:dyDescent="0.25">
      <c r="F28" s="1"/>
    </row>
    <row r="29" spans="2:8" x14ac:dyDescent="0.25">
      <c r="B29" t="s">
        <v>10</v>
      </c>
      <c r="F29" s="1">
        <v>249287.92</v>
      </c>
    </row>
    <row r="30" spans="2:8" x14ac:dyDescent="0.25">
      <c r="F30" s="1"/>
    </row>
    <row r="31" spans="2:8" x14ac:dyDescent="0.25">
      <c r="B31" t="s">
        <v>52</v>
      </c>
      <c r="F31" s="1">
        <v>133321.93</v>
      </c>
    </row>
    <row r="32" spans="2:8" x14ac:dyDescent="0.25">
      <c r="F32" s="1"/>
    </row>
    <row r="33" spans="2:8" x14ac:dyDescent="0.25">
      <c r="B33" t="s">
        <v>53</v>
      </c>
      <c r="F33" s="1">
        <v>9886.56</v>
      </c>
    </row>
    <row r="34" spans="2:8" x14ac:dyDescent="0.25">
      <c r="F34" s="1"/>
    </row>
    <row r="35" spans="2:8" x14ac:dyDescent="0.25">
      <c r="B35" t="s">
        <v>13</v>
      </c>
      <c r="F35" s="1">
        <v>535.19000000000005</v>
      </c>
    </row>
    <row r="36" spans="2:8" x14ac:dyDescent="0.25">
      <c r="F36" s="1"/>
    </row>
    <row r="37" spans="2:8" x14ac:dyDescent="0.25">
      <c r="B37" t="s">
        <v>14</v>
      </c>
      <c r="F37" s="1">
        <v>8398.69</v>
      </c>
    </row>
    <row r="38" spans="2:8" x14ac:dyDescent="0.25">
      <c r="F38" s="1"/>
    </row>
    <row r="39" spans="2:8" x14ac:dyDescent="0.25">
      <c r="B39" t="s">
        <v>38</v>
      </c>
      <c r="F39" s="1">
        <v>2849.2</v>
      </c>
    </row>
    <row r="40" spans="2:8" x14ac:dyDescent="0.25">
      <c r="F40" s="1"/>
    </row>
    <row r="41" spans="2:8" x14ac:dyDescent="0.25">
      <c r="B41" t="s">
        <v>16</v>
      </c>
      <c r="F41" s="1">
        <v>11514.5</v>
      </c>
    </row>
    <row r="43" spans="2:8" ht="15.75" x14ac:dyDescent="0.25">
      <c r="B43" s="7" t="s">
        <v>39</v>
      </c>
      <c r="H43" s="8">
        <v>1109849.53</v>
      </c>
    </row>
    <row r="46" spans="2:8" ht="15.75" x14ac:dyDescent="0.25">
      <c r="B46" s="7" t="s">
        <v>18</v>
      </c>
      <c r="H46" s="8">
        <v>-578924.6</v>
      </c>
    </row>
    <row r="52" spans="2:8" ht="21" x14ac:dyDescent="0.35">
      <c r="D52" s="6" t="s">
        <v>19</v>
      </c>
    </row>
    <row r="55" spans="2:8" ht="15.75" x14ac:dyDescent="0.25">
      <c r="B55" s="7" t="s">
        <v>22</v>
      </c>
      <c r="F55" s="7" t="s">
        <v>40</v>
      </c>
      <c r="H55" s="7">
        <v>2011</v>
      </c>
    </row>
    <row r="57" spans="2:8" x14ac:dyDescent="0.25">
      <c r="B57" t="s">
        <v>41</v>
      </c>
      <c r="F57" s="1">
        <v>123761.79</v>
      </c>
      <c r="H57" s="1">
        <v>651915.96</v>
      </c>
    </row>
    <row r="58" spans="2:8" x14ac:dyDescent="0.25">
      <c r="F58" s="1"/>
      <c r="H58" s="1"/>
    </row>
    <row r="59" spans="2:8" x14ac:dyDescent="0.25">
      <c r="B59" t="s">
        <v>42</v>
      </c>
      <c r="F59" s="1">
        <v>66490.16</v>
      </c>
      <c r="H59" s="1"/>
    </row>
    <row r="60" spans="2:8" x14ac:dyDescent="0.25">
      <c r="F60" s="1"/>
      <c r="H60" s="1"/>
    </row>
    <row r="61" spans="2:8" x14ac:dyDescent="0.25">
      <c r="B61" t="s">
        <v>54</v>
      </c>
      <c r="F61" s="1">
        <v>8129.05</v>
      </c>
      <c r="H61" s="1">
        <v>8129.05</v>
      </c>
    </row>
    <row r="62" spans="2:8" x14ac:dyDescent="0.25">
      <c r="F62" s="1"/>
      <c r="H62" s="1"/>
    </row>
    <row r="63" spans="2:8" ht="15.75" x14ac:dyDescent="0.25">
      <c r="B63" s="7" t="s">
        <v>43</v>
      </c>
      <c r="F63" s="8">
        <v>198381</v>
      </c>
      <c r="H63" s="8">
        <v>660045.01</v>
      </c>
    </row>
    <row r="67" spans="2:8" ht="15.75" x14ac:dyDescent="0.25">
      <c r="B67" s="7" t="s">
        <v>23</v>
      </c>
    </row>
    <row r="69" spans="2:8" x14ac:dyDescent="0.25">
      <c r="B69" t="s">
        <v>24</v>
      </c>
      <c r="F69" s="1">
        <v>660045.01</v>
      </c>
      <c r="H69" s="1">
        <v>476169.36</v>
      </c>
    </row>
    <row r="70" spans="2:8" x14ac:dyDescent="0.25">
      <c r="F70" s="1"/>
      <c r="H70" s="1"/>
    </row>
    <row r="71" spans="2:8" x14ac:dyDescent="0.25">
      <c r="B71" t="s">
        <v>44</v>
      </c>
      <c r="F71" s="1">
        <v>94467.5</v>
      </c>
      <c r="H71" s="1"/>
    </row>
    <row r="72" spans="2:8" x14ac:dyDescent="0.25">
      <c r="F72" s="1"/>
      <c r="H72" s="1"/>
    </row>
    <row r="73" spans="2:8" x14ac:dyDescent="0.25">
      <c r="B73" t="s">
        <v>45</v>
      </c>
      <c r="F73" s="1">
        <v>18312.169999999998</v>
      </c>
      <c r="H73" s="1">
        <v>12454.75</v>
      </c>
    </row>
    <row r="74" spans="2:8" x14ac:dyDescent="0.25">
      <c r="F74" s="1"/>
      <c r="H74" s="1"/>
    </row>
    <row r="75" spans="2:8" x14ac:dyDescent="0.25">
      <c r="B75" t="s">
        <v>27</v>
      </c>
      <c r="F75" s="1">
        <v>4480.92</v>
      </c>
      <c r="H75" s="1"/>
    </row>
    <row r="76" spans="2:8" x14ac:dyDescent="0.25">
      <c r="F76" s="1"/>
      <c r="H76" s="1"/>
    </row>
    <row r="77" spans="2:8" x14ac:dyDescent="0.25">
      <c r="B77" t="s">
        <v>46</v>
      </c>
      <c r="F77" s="1">
        <v>-578924.6</v>
      </c>
      <c r="H77" s="1">
        <v>171420.9</v>
      </c>
    </row>
    <row r="79" spans="2:8" ht="15.75" x14ac:dyDescent="0.25">
      <c r="B79" s="7" t="s">
        <v>47</v>
      </c>
      <c r="F79" s="8">
        <v>198381</v>
      </c>
      <c r="H79" s="8">
        <v>660045.01</v>
      </c>
    </row>
    <row r="83" spans="2:6" x14ac:dyDescent="0.25">
      <c r="B83" t="s">
        <v>48</v>
      </c>
      <c r="F83" t="s">
        <v>49</v>
      </c>
    </row>
    <row r="84" spans="2:6" x14ac:dyDescent="0.25">
      <c r="B84" t="s">
        <v>55</v>
      </c>
      <c r="F84" t="s">
        <v>56</v>
      </c>
    </row>
    <row r="87" spans="2:6" x14ac:dyDescent="0.25">
      <c r="B87" t="s">
        <v>48</v>
      </c>
      <c r="F87" t="s">
        <v>49</v>
      </c>
    </row>
    <row r="88" spans="2:6" x14ac:dyDescent="0.25">
      <c r="B88" t="s">
        <v>57</v>
      </c>
      <c r="F88" t="s">
        <v>58</v>
      </c>
    </row>
    <row r="91" spans="2:6" x14ac:dyDescent="0.25">
      <c r="B91" t="s">
        <v>48</v>
      </c>
      <c r="F91" t="s">
        <v>49</v>
      </c>
    </row>
    <row r="92" spans="2:6" x14ac:dyDescent="0.25">
      <c r="B92" t="s">
        <v>59</v>
      </c>
      <c r="F92" t="s">
        <v>60</v>
      </c>
    </row>
    <row r="95" spans="2:6" x14ac:dyDescent="0.25">
      <c r="B95" s="2" t="s">
        <v>48</v>
      </c>
      <c r="C95" s="2"/>
      <c r="D95" s="2"/>
      <c r="E95" s="2"/>
      <c r="F95" s="2" t="s">
        <v>49</v>
      </c>
    </row>
    <row r="96" spans="2:6" x14ac:dyDescent="0.25">
      <c r="B96" t="s">
        <v>61</v>
      </c>
      <c r="F96" t="s">
        <v>62</v>
      </c>
    </row>
    <row r="102" spans="2:6" ht="21" x14ac:dyDescent="0.35">
      <c r="D102" s="6" t="s">
        <v>63</v>
      </c>
    </row>
    <row r="105" spans="2:6" ht="15.75" x14ac:dyDescent="0.25">
      <c r="B105" s="7" t="s">
        <v>34</v>
      </c>
    </row>
    <row r="107" spans="2:6" x14ac:dyDescent="0.25">
      <c r="B107" t="s">
        <v>1</v>
      </c>
      <c r="F107" s="9">
        <v>3100</v>
      </c>
    </row>
    <row r="108" spans="2:6" x14ac:dyDescent="0.25">
      <c r="F108" s="9"/>
    </row>
    <row r="109" spans="2:6" x14ac:dyDescent="0.25">
      <c r="B109" t="s">
        <v>68</v>
      </c>
      <c r="F109" s="9">
        <v>60000</v>
      </c>
    </row>
    <row r="110" spans="2:6" x14ac:dyDescent="0.25">
      <c r="F110" s="9"/>
    </row>
    <row r="111" spans="2:6" x14ac:dyDescent="0.25">
      <c r="B111" t="s">
        <v>69</v>
      </c>
      <c r="F111" s="9">
        <v>10000</v>
      </c>
    </row>
    <row r="113" spans="2:8" ht="15.75" x14ac:dyDescent="0.25">
      <c r="B113" s="7" t="s">
        <v>66</v>
      </c>
      <c r="H113" s="10">
        <v>73100</v>
      </c>
    </row>
    <row r="117" spans="2:8" ht="15.75" x14ac:dyDescent="0.25">
      <c r="B117" s="7" t="s">
        <v>37</v>
      </c>
    </row>
    <row r="119" spans="2:8" x14ac:dyDescent="0.25">
      <c r="B119" t="s">
        <v>64</v>
      </c>
      <c r="F119" s="9">
        <v>2400</v>
      </c>
    </row>
    <row r="121" spans="2:8" x14ac:dyDescent="0.25">
      <c r="B121" t="s">
        <v>14</v>
      </c>
      <c r="F121" s="9">
        <v>10000</v>
      </c>
    </row>
    <row r="123" spans="2:8" x14ac:dyDescent="0.25">
      <c r="B123" t="s">
        <v>16</v>
      </c>
      <c r="F123" s="9">
        <v>18100</v>
      </c>
    </row>
    <row r="125" spans="2:8" ht="15.75" x14ac:dyDescent="0.25">
      <c r="B125" s="7" t="s">
        <v>65</v>
      </c>
      <c r="H125" s="10">
        <v>30500</v>
      </c>
    </row>
    <row r="128" spans="2:8" ht="15.75" x14ac:dyDescent="0.25">
      <c r="B128" s="7" t="s">
        <v>67</v>
      </c>
      <c r="H128" s="10">
        <v>42600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2013-10-22T11:00:00+00:00</MeetingStartDate>
    <EnclosureFileNumber xmlns="d08b57ff-b9b7-4581-975d-98f87b579a51">144312/13</EnclosureFileNumber>
    <AgendaId xmlns="d08b57ff-b9b7-4581-975d-98f87b579a51">1676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1411989</FusionId>
    <AgendaAccessLevelName xmlns="d08b57ff-b9b7-4581-975d-98f87b579a51">Åben</AgendaAccessLevelName>
    <UNC xmlns="d08b57ff-b9b7-4581-975d-98f87b579a51">1248501</UNC>
    <MeetingTitle xmlns="d08b57ff-b9b7-4581-975d-98f87b579a51">22-10-2013</MeetingTitle>
    <MeetingDateAndTime xmlns="d08b57ff-b9b7-4581-975d-98f87b579a51">22-10-2013 fra 13:00 - 16:00</MeetingDateAndTime>
    <MeetingEndDate xmlns="d08b57ff-b9b7-4581-975d-98f87b579a51">2013-10-22T14:00:00+00:00</MeetingEndDate>
    <PWDescription xmlns="d08b57ff-b9b7-4581-975d-98f87b579a51">regnskab 2012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E8768D-9491-40E7-92DF-33B36294ECF1}"/>
</file>

<file path=customXml/itemProps2.xml><?xml version="1.0" encoding="utf-8"?>
<ds:datastoreItem xmlns:ds="http://schemas.openxmlformats.org/officeDocument/2006/customXml" ds:itemID="{EB93B34B-7DBA-46D1-BBF2-EB0F57A6A2CF}"/>
</file>

<file path=customXml/itemProps3.xml><?xml version="1.0" encoding="utf-8"?>
<ds:datastoreItem xmlns:ds="http://schemas.openxmlformats.org/officeDocument/2006/customXml" ds:itemID="{5A7070CF-4054-40F8-A865-40A7131A1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SKAT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UKF-22-10-2013 - Bilag 610.02 Vedr Tistrup og Omegns Spejdercenter - regnskab2012xlsx</dc:title>
  <dc:creator>Sanne Nissen</dc:creator>
  <cp:lastModifiedBy>Sanne Nissen</cp:lastModifiedBy>
  <cp:lastPrinted>2013-02-11T09:16:11Z</cp:lastPrinted>
  <dcterms:created xsi:type="dcterms:W3CDTF">2013-01-14T18:51:27Z</dcterms:created>
  <dcterms:modified xsi:type="dcterms:W3CDTF">2013-02-11T09:16:15Z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